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autoCompressPictures="0" defaultThemeVersion="166925"/>
  <xr:revisionPtr revIDLastSave="0" documentId="13_ncr:1_{69ECCDE9-0006-4414-A5B5-63027206FA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che" sheetId="1" r:id="rId1"/>
    <sheet name="Valu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L13" i="1" s="1"/>
  <c r="D13" i="1"/>
  <c r="E13" i="1"/>
  <c r="E12" i="1"/>
  <c r="D12" i="1"/>
  <c r="C12" i="1"/>
  <c r="H13" i="1"/>
  <c r="D37" i="1"/>
  <c r="K39" i="1" l="1"/>
  <c r="K35" i="1"/>
  <c r="Q59" i="1"/>
  <c r="D41" i="1"/>
  <c r="J37" i="1"/>
  <c r="J41" i="1"/>
  <c r="J40" i="1"/>
  <c r="H40" i="1"/>
  <c r="F40" i="1"/>
  <c r="D40" i="1"/>
  <c r="H36" i="1"/>
  <c r="F36" i="1"/>
  <c r="D36" i="1"/>
  <c r="J13" i="1"/>
  <c r="L11" i="1"/>
  <c r="C41" i="1"/>
  <c r="C40" i="1"/>
  <c r="J36" i="1"/>
  <c r="C37" i="1"/>
  <c r="C36" i="1"/>
  <c r="G28" i="1"/>
  <c r="C28" i="1"/>
  <c r="C16" i="1"/>
  <c r="J29" i="1"/>
  <c r="I29" i="1"/>
  <c r="H29" i="1"/>
  <c r="G29" i="1"/>
  <c r="F29" i="1"/>
  <c r="E29" i="1"/>
  <c r="D29" i="1"/>
  <c r="C29" i="1"/>
  <c r="J28" i="1"/>
  <c r="I28" i="1"/>
  <c r="H28" i="1"/>
  <c r="F28" i="1"/>
  <c r="E28" i="1"/>
  <c r="D28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F13" i="1"/>
  <c r="G13" i="1"/>
  <c r="I13" i="1"/>
  <c r="F12" i="1"/>
  <c r="G12" i="1"/>
  <c r="H12" i="1"/>
  <c r="I12" i="1"/>
  <c r="L27" i="1"/>
  <c r="L23" i="1"/>
  <c r="L19" i="1"/>
  <c r="L15" i="1"/>
  <c r="K37" i="1" l="1"/>
  <c r="Q37" i="1" s="1"/>
  <c r="R37" i="1" s="1"/>
  <c r="Q13" i="1"/>
  <c r="R13" i="1" s="1"/>
  <c r="K41" i="1" l="1"/>
  <c r="Q41" i="1" l="1"/>
  <c r="R41" i="1" s="1"/>
  <c r="R43" i="1" l="1"/>
  <c r="L29" i="1"/>
  <c r="Q29" i="1" s="1"/>
  <c r="R29" i="1" s="1"/>
  <c r="L25" i="1"/>
  <c r="Q25" i="1" s="1"/>
  <c r="R25" i="1" s="1"/>
  <c r="L21" i="1"/>
  <c r="Q21" i="1" s="1"/>
  <c r="R21" i="1" s="1"/>
  <c r="L17" i="1"/>
  <c r="Q17" i="1" s="1"/>
  <c r="R17" i="1" s="1"/>
  <c r="R31" i="1" l="1"/>
  <c r="R45" i="1" l="1"/>
  <c r="Q61" i="1" s="1"/>
</calcChain>
</file>

<file path=xl/sharedStrings.xml><?xml version="1.0" encoding="utf-8"?>
<sst xmlns="http://schemas.openxmlformats.org/spreadsheetml/2006/main" count="140" uniqueCount="73">
  <si>
    <t>Technical Merit</t>
  </si>
  <si>
    <t>Aerials</t>
  </si>
  <si>
    <t>Score</t>
  </si>
  <si>
    <t xml:space="preserve"> </t>
  </si>
  <si>
    <t>Components</t>
  </si>
  <si>
    <t>Twirling Skills</t>
  </si>
  <si>
    <t>Transitions/Contact Material</t>
  </si>
  <si>
    <t>Performance Execution</t>
  </si>
  <si>
    <t>Composition/Choreography</t>
  </si>
  <si>
    <t>Interpretation</t>
  </si>
  <si>
    <t>Total Technical Merit Score</t>
  </si>
  <si>
    <t>Total Element score</t>
  </si>
  <si>
    <t>Rolls</t>
  </si>
  <si>
    <t>Total Program Score</t>
  </si>
  <si>
    <t>Total Components Score</t>
  </si>
  <si>
    <t>Component Name</t>
  </si>
  <si>
    <t>Average Aerials Score</t>
  </si>
  <si>
    <t>Average Rolls Score</t>
  </si>
  <si>
    <t xml:space="preserve">Athlete </t>
  </si>
  <si>
    <t>Drop entrance?
Yes = Y; 
No = N)</t>
  </si>
  <si>
    <t>Drop exit?
Yes = Y; 
No = N)</t>
  </si>
  <si>
    <t>Answers</t>
  </si>
  <si>
    <t>Y</t>
  </si>
  <si>
    <t>N</t>
  </si>
  <si>
    <t>Positive GOE Mark
(i.e. + 1)</t>
  </si>
  <si>
    <t xml:space="preserve">Negative GOE Mark
(use minus sign; i.e -1.0)  </t>
  </si>
  <si>
    <t>Declared Element</t>
  </si>
  <si>
    <t>Presented Element</t>
  </si>
  <si>
    <t>Coach responsability</t>
  </si>
  <si>
    <t>Legend</t>
  </si>
  <si>
    <t>Automatic calculation from tabulation</t>
  </si>
  <si>
    <t>Type of Aerials</t>
  </si>
  <si>
    <t>Travelling complex</t>
  </si>
  <si>
    <t>Stationary complex</t>
  </si>
  <si>
    <t>Stationary complex containing spins</t>
  </si>
  <si>
    <t>1 pure spins</t>
  </si>
  <si>
    <t>Free</t>
  </si>
  <si>
    <t>1 - Family of Aerial</t>
  </si>
  <si>
    <t>2 - Family of Aerial</t>
  </si>
  <si>
    <t>3 - Family of Aerial</t>
  </si>
  <si>
    <t>4 - Family of Aerial</t>
  </si>
  <si>
    <t>5 - Family of Aerial</t>
  </si>
  <si>
    <t>Declared Base Value</t>
  </si>
  <si>
    <t>Presented Base Value</t>
  </si>
  <si>
    <t>Base value -execution</t>
  </si>
  <si>
    <t>Type of Rolls section</t>
  </si>
  <si>
    <t>Vertical section</t>
  </si>
  <si>
    <t>Horizontal section</t>
  </si>
  <si>
    <t>1 - Type of rolls section</t>
  </si>
  <si>
    <t>Fall?
Yes = Y; 
No = N)</t>
  </si>
  <si>
    <t>Total number of drops and falls in the program</t>
  </si>
  <si>
    <t>Base Value</t>
  </si>
  <si>
    <t>Number of non-choreo aerials not required</t>
  </si>
  <si>
    <t>(2 points per aerials will be detracted from the average component score)</t>
  </si>
  <si>
    <t xml:space="preserve">Number of drops? </t>
  </si>
  <si>
    <t>Number of Drops in the middle</t>
  </si>
  <si>
    <t>(0.2 point per drop will be detracted from the average component score)</t>
  </si>
  <si>
    <t>Release*</t>
  </si>
  <si>
    <t>Movement 1*</t>
  </si>
  <si>
    <t>Movement 2*</t>
  </si>
  <si>
    <t>Movement 3*</t>
  </si>
  <si>
    <t>Movement 4*</t>
  </si>
  <si>
    <t>Movement 5*</t>
  </si>
  <si>
    <t>Movement 6*</t>
  </si>
  <si>
    <t>Catch*</t>
  </si>
  <si>
    <t>Technical Specialists responsibilty</t>
  </si>
  <si>
    <t>Execution Judges Panel responsibility</t>
  </si>
  <si>
    <t>Components Judges Panel responsibility</t>
  </si>
  <si>
    <t>* Please enter short description</t>
  </si>
  <si>
    <t>** Please enter code and short description</t>
  </si>
  <si>
    <t>Roll Entrance**</t>
  </si>
  <si>
    <t>Required rolls**</t>
  </si>
  <si>
    <t>Roll Exit**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</si>
</sst>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Arial"/>
      <family val="2"/>
    </font>
    <font>
      <b/>
      <i/>
      <u/>
      <sz val="24"/>
      <color theme="1"/>
      <name val="Arial"/>
      <family val="2"/>
    </font>
    <font>
      <sz val="2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0" xfId="0" applyFont="1" applyAlignment="1">
      <alignment horizontal="left" vertical="top"/>
    </xf>
    <xf numFmtId="0" fontId="11" fillId="0" borderId="0" xfId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0" borderId="13" xfId="0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13" xfId="0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65" fontId="3" fillId="0" borderId="3" xfId="0" applyNumberFormat="1" applyFont="1" applyBorder="1" applyAlignment="1">
      <alignment horizontal="left" vertical="top"/>
    </xf>
    <xf numFmtId="165" fontId="3" fillId="0" borderId="2" xfId="0" applyNumberFormat="1" applyFont="1" applyBorder="1" applyAlignment="1">
      <alignment horizontal="left" vertical="top"/>
    </xf>
    <xf numFmtId="0" fontId="13" fillId="0" borderId="0" xfId="0" applyFont="1" applyAlignment="1">
      <alignment vertical="top"/>
    </xf>
    <xf numFmtId="165" fontId="13" fillId="0" borderId="2" xfId="0" applyNumberFormat="1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15" fillId="0" borderId="0" xfId="0" applyNumberFormat="1" applyFont="1" applyAlignment="1">
      <alignment horizontal="left" vertical="top"/>
    </xf>
    <xf numFmtId="165" fontId="9" fillId="0" borderId="2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164" fontId="2" fillId="4" borderId="1" xfId="0" applyNumberFormat="1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164" fontId="2" fillId="4" borderId="7" xfId="0" applyNumberFormat="1" applyFont="1" applyFill="1" applyBorder="1" applyAlignment="1">
      <alignment horizontal="left" vertical="top"/>
    </xf>
    <xf numFmtId="164" fontId="2" fillId="5" borderId="1" xfId="0" applyNumberFormat="1" applyFont="1" applyFill="1" applyBorder="1" applyAlignment="1">
      <alignment horizontal="left" vertical="top"/>
    </xf>
    <xf numFmtId="1" fontId="2" fillId="5" borderId="1" xfId="0" applyNumberFormat="1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65" fontId="2" fillId="6" borderId="1" xfId="0" applyNumberFormat="1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/>
    </xf>
    <xf numFmtId="0" fontId="2" fillId="7" borderId="8" xfId="0" applyFont="1" applyFill="1" applyBorder="1" applyAlignment="1">
      <alignment horizontal="left" vertical="top"/>
    </xf>
    <xf numFmtId="0" fontId="2" fillId="7" borderId="9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164" fontId="2" fillId="7" borderId="9" xfId="0" applyNumberFormat="1" applyFont="1" applyFill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7" borderId="17" xfId="0" applyFill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164" fontId="2" fillId="4" borderId="17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164" fontId="2" fillId="6" borderId="7" xfId="0" applyNumberFormat="1" applyFont="1" applyFill="1" applyBorder="1" applyAlignment="1">
      <alignment horizontal="left" vertical="top"/>
    </xf>
    <xf numFmtId="0" fontId="2" fillId="6" borderId="21" xfId="0" applyFont="1" applyFill="1" applyBorder="1" applyAlignment="1">
      <alignment horizontal="left" vertical="top"/>
    </xf>
    <xf numFmtId="164" fontId="2" fillId="5" borderId="17" xfId="0" applyNumberFormat="1" applyFont="1" applyFill="1" applyBorder="1" applyAlignment="1">
      <alignment horizontal="left" vertical="top"/>
    </xf>
    <xf numFmtId="0" fontId="17" fillId="7" borderId="1" xfId="0" applyFont="1" applyFill="1" applyBorder="1" applyAlignment="1">
      <alignment horizontal="left" vertical="top"/>
    </xf>
    <xf numFmtId="0" fontId="17" fillId="3" borderId="7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164" fontId="2" fillId="7" borderId="8" xfId="0" applyNumberFormat="1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left" vertical="top"/>
    </xf>
    <xf numFmtId="1" fontId="0" fillId="4" borderId="1" xfId="0" applyNumberForma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8" borderId="0" xfId="0" applyFont="1" applyFill="1" applyAlignment="1">
      <alignment horizontal="left" vertical="top"/>
    </xf>
    <xf numFmtId="0" fontId="0" fillId="9" borderId="0" xfId="0" applyFill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49" fontId="17" fillId="7" borderId="1" xfId="0" applyNumberFormat="1" applyFont="1" applyFill="1" applyBorder="1" applyAlignment="1">
      <alignment horizontal="left" vertical="top" wrapText="1"/>
    </xf>
    <xf numFmtId="49" fontId="17" fillId="7" borderId="1" xfId="0" applyNumberFormat="1" applyFont="1" applyFill="1" applyBorder="1" applyAlignment="1">
      <alignment horizontal="left" vertical="top"/>
    </xf>
    <xf numFmtId="49" fontId="17" fillId="3" borderId="1" xfId="0" applyNumberFormat="1" applyFont="1" applyFill="1" applyBorder="1" applyAlignment="1">
      <alignment horizontal="left" vertical="top" wrapText="1"/>
    </xf>
    <xf numFmtId="0" fontId="17" fillId="3" borderId="12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2" fillId="0" borderId="1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8" fillId="7" borderId="8" xfId="0" applyFont="1" applyFill="1" applyBorder="1" applyAlignment="1">
      <alignment horizontal="left" vertical="top"/>
    </xf>
    <xf numFmtId="0" fontId="18" fillId="7" borderId="9" xfId="0" applyFont="1" applyFill="1" applyBorder="1" applyAlignment="1">
      <alignment horizontal="left" vertical="top"/>
    </xf>
    <xf numFmtId="0" fontId="18" fillId="7" borderId="7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1shSfCW-8k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tabSelected="1" topLeftCell="A28" zoomScale="40" zoomScaleNormal="40" workbookViewId="0">
      <selection activeCell="C18" sqref="C18:E19"/>
    </sheetView>
  </sheetViews>
  <sheetFormatPr defaultColWidth="11" defaultRowHeight="15.6" x14ac:dyDescent="0.3"/>
  <cols>
    <col min="1" max="1" width="22" style="4" customWidth="1"/>
    <col min="2" max="2" width="21.5" style="4" bestFit="1" customWidth="1"/>
    <col min="3" max="10" width="18.69921875" style="4" customWidth="1"/>
    <col min="11" max="11" width="12.09765625" style="4" customWidth="1"/>
    <col min="12" max="13" width="15.69921875" style="4" customWidth="1"/>
    <col min="14" max="14" width="14.3984375" style="4" customWidth="1"/>
    <col min="15" max="15" width="15.69921875" style="4" customWidth="1"/>
    <col min="16" max="16" width="17.19921875" style="4" customWidth="1"/>
    <col min="17" max="17" width="16.3984375" style="4" bestFit="1" customWidth="1"/>
    <col min="18" max="18" width="11" style="4" customWidth="1"/>
    <col min="19" max="19" width="11" style="4"/>
    <col min="20" max="20" width="11" style="4" customWidth="1"/>
    <col min="21" max="16384" width="11" style="4"/>
  </cols>
  <sheetData>
    <row r="1" spans="1:18" s="34" customFormat="1" ht="18" x14ac:dyDescent="0.3">
      <c r="A1" s="35">
        <v>44593</v>
      </c>
      <c r="M1" s="52" t="s">
        <v>29</v>
      </c>
      <c r="N1" s="53"/>
      <c r="O1" s="53"/>
      <c r="P1" s="54"/>
    </row>
    <row r="2" spans="1:18" x14ac:dyDescent="0.3">
      <c r="M2" s="55"/>
      <c r="N2" s="19" t="s">
        <v>28</v>
      </c>
      <c r="O2" s="19"/>
      <c r="P2" s="56"/>
    </row>
    <row r="3" spans="1:18" ht="20.399999999999999" x14ac:dyDescent="0.3">
      <c r="A3" s="1" t="s">
        <v>18</v>
      </c>
      <c r="B3" s="89" t="s">
        <v>3</v>
      </c>
      <c r="C3" s="90"/>
      <c r="D3" s="91"/>
      <c r="E3" s="2" t="s">
        <v>3</v>
      </c>
      <c r="F3" s="3"/>
      <c r="G3" s="3"/>
      <c r="H3" s="3"/>
      <c r="I3" s="3"/>
      <c r="J3" s="38"/>
      <c r="K3" s="38"/>
      <c r="M3" s="57"/>
      <c r="N3" s="38" t="s">
        <v>65</v>
      </c>
      <c r="O3" s="19"/>
      <c r="P3" s="56"/>
    </row>
    <row r="4" spans="1:18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M4" s="58"/>
      <c r="N4" s="38" t="s">
        <v>66</v>
      </c>
      <c r="O4" s="18"/>
      <c r="P4" s="59"/>
    </row>
    <row r="5" spans="1:18" s="38" customForma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M5" s="64"/>
      <c r="N5" s="38" t="s">
        <v>67</v>
      </c>
      <c r="O5" s="18"/>
      <c r="P5" s="59"/>
    </row>
    <row r="6" spans="1:18" s="38" customFormat="1" ht="16.2" thickBo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63"/>
      <c r="N6" s="60" t="s">
        <v>30</v>
      </c>
      <c r="O6" s="60"/>
      <c r="P6" s="61"/>
    </row>
    <row r="7" spans="1:18" s="20" customFormat="1" ht="25.8" x14ac:dyDescent="0.3">
      <c r="A7" s="92" t="s">
        <v>0</v>
      </c>
      <c r="B7" s="9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P7" s="33"/>
    </row>
    <row r="8" spans="1:18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8" ht="62.4" x14ac:dyDescent="0.3">
      <c r="A9" s="26" t="s">
        <v>1</v>
      </c>
      <c r="B9" s="27"/>
      <c r="C9" s="27" t="s">
        <v>57</v>
      </c>
      <c r="D9" s="27" t="s">
        <v>58</v>
      </c>
      <c r="E9" s="27" t="s">
        <v>59</v>
      </c>
      <c r="F9" s="27" t="s">
        <v>60</v>
      </c>
      <c r="G9" s="27" t="s">
        <v>61</v>
      </c>
      <c r="H9" s="27" t="s">
        <v>62</v>
      </c>
      <c r="I9" s="27" t="s">
        <v>63</v>
      </c>
      <c r="J9" s="27" t="s">
        <v>64</v>
      </c>
      <c r="K9" s="79"/>
      <c r="L9" s="25" t="s">
        <v>51</v>
      </c>
      <c r="M9" s="25" t="s">
        <v>24</v>
      </c>
      <c r="N9" s="25" t="s">
        <v>25</v>
      </c>
      <c r="O9" s="25" t="s">
        <v>49</v>
      </c>
      <c r="P9" s="25" t="s">
        <v>54</v>
      </c>
      <c r="Q9" s="25" t="s">
        <v>44</v>
      </c>
      <c r="R9" s="25" t="s">
        <v>11</v>
      </c>
    </row>
    <row r="10" spans="1:18" x14ac:dyDescent="0.3">
      <c r="A10" s="68" t="s">
        <v>37</v>
      </c>
      <c r="B10" s="5" t="s">
        <v>26</v>
      </c>
      <c r="C10" s="83"/>
      <c r="D10" s="83"/>
      <c r="E10" s="83"/>
      <c r="F10" s="84"/>
      <c r="G10" s="84"/>
      <c r="H10" s="84"/>
      <c r="I10" s="84"/>
      <c r="J10" s="84"/>
      <c r="K10" s="80"/>
      <c r="L10" s="7"/>
      <c r="M10" s="7"/>
      <c r="N10" s="7"/>
      <c r="O10" s="7"/>
      <c r="P10" s="7"/>
      <c r="Q10" s="7"/>
      <c r="R10" s="8"/>
    </row>
    <row r="11" spans="1:18" x14ac:dyDescent="0.3">
      <c r="A11" s="109" t="s">
        <v>33</v>
      </c>
      <c r="B11" s="9" t="s">
        <v>42</v>
      </c>
      <c r="C11" s="65"/>
      <c r="D11" s="65"/>
      <c r="E11" s="65"/>
      <c r="F11" s="65"/>
      <c r="G11" s="65"/>
      <c r="H11" s="65"/>
      <c r="I11" s="65"/>
      <c r="J11" s="65"/>
      <c r="K11" s="80"/>
      <c r="L11" s="51">
        <f>SUM(C11:J11)</f>
        <v>0</v>
      </c>
      <c r="M11" s="10"/>
      <c r="N11" s="10"/>
      <c r="O11" s="10"/>
      <c r="P11" s="10"/>
      <c r="Q11" s="10"/>
      <c r="R11" s="11"/>
    </row>
    <row r="12" spans="1:18" x14ac:dyDescent="0.3">
      <c r="A12" s="110"/>
      <c r="B12" s="9" t="s">
        <v>27</v>
      </c>
      <c r="C12" s="67">
        <f>C10</f>
        <v>0</v>
      </c>
      <c r="D12" s="67">
        <f>D10</f>
        <v>0</v>
      </c>
      <c r="E12" s="67">
        <f>E10</f>
        <v>0</v>
      </c>
      <c r="F12" s="85">
        <f t="shared" ref="F12:I12" si="0">F10</f>
        <v>0</v>
      </c>
      <c r="G12" s="85">
        <f t="shared" si="0"/>
        <v>0</v>
      </c>
      <c r="H12" s="85">
        <f t="shared" si="0"/>
        <v>0</v>
      </c>
      <c r="I12" s="85">
        <f t="shared" si="0"/>
        <v>0</v>
      </c>
      <c r="J12" s="85"/>
      <c r="K12" s="80"/>
      <c r="L12" s="10"/>
      <c r="M12" s="10"/>
      <c r="N12" s="10"/>
      <c r="O12" s="10"/>
      <c r="P12" s="10"/>
      <c r="Q12" s="10"/>
      <c r="R12" s="11"/>
    </row>
    <row r="13" spans="1:18" x14ac:dyDescent="0.3">
      <c r="A13" s="111"/>
      <c r="B13" s="12" t="s">
        <v>43</v>
      </c>
      <c r="C13" s="66">
        <f t="shared" ref="C13:I13" si="1">C11</f>
        <v>0</v>
      </c>
      <c r="D13" s="66">
        <f t="shared" si="1"/>
        <v>0</v>
      </c>
      <c r="E13" s="66">
        <f t="shared" si="1"/>
        <v>0</v>
      </c>
      <c r="F13" s="66">
        <f t="shared" si="1"/>
        <v>0</v>
      </c>
      <c r="G13" s="66">
        <f t="shared" si="1"/>
        <v>0</v>
      </c>
      <c r="H13" s="66">
        <f>H11</f>
        <v>0</v>
      </c>
      <c r="I13" s="66">
        <f t="shared" si="1"/>
        <v>0</v>
      </c>
      <c r="J13" s="66">
        <f>J11</f>
        <v>0</v>
      </c>
      <c r="K13" s="80"/>
      <c r="L13" s="62">
        <f>SUM(C13:J13)</f>
        <v>0</v>
      </c>
      <c r="M13" s="39"/>
      <c r="N13" s="39"/>
      <c r="O13" s="40"/>
      <c r="P13" s="75"/>
      <c r="Q13" s="46">
        <f>IF(N13&lt;=-3,L13+(L13*(10*(N13))/100),L13+(L13*(10*(M13+N13))/100))</f>
        <v>0</v>
      </c>
      <c r="R13" s="46">
        <f>IF(OR(AND(P13&gt;0,O13="Y"),P13&gt;=2),0,IF(AND(P13=0,O13="N"),Q13,Q13*0.5))</f>
        <v>0</v>
      </c>
    </row>
    <row r="14" spans="1:18" x14ac:dyDescent="0.3">
      <c r="A14" s="68" t="s">
        <v>38</v>
      </c>
      <c r="B14" s="5" t="s">
        <v>26</v>
      </c>
      <c r="C14" s="83"/>
      <c r="D14" s="50"/>
      <c r="E14" s="50"/>
      <c r="F14" s="50" t="s">
        <v>3</v>
      </c>
      <c r="G14" s="50"/>
      <c r="H14" s="50"/>
      <c r="I14" s="50"/>
      <c r="J14" s="84"/>
      <c r="K14" s="80"/>
      <c r="L14" s="10"/>
      <c r="M14" s="10"/>
      <c r="N14" s="10"/>
      <c r="O14" s="10"/>
      <c r="P14" s="10"/>
      <c r="Q14" s="10"/>
      <c r="R14" s="11"/>
    </row>
    <row r="15" spans="1:18" x14ac:dyDescent="0.3">
      <c r="A15" s="109" t="s">
        <v>32</v>
      </c>
      <c r="B15" s="9" t="s">
        <v>42</v>
      </c>
      <c r="C15" s="50"/>
      <c r="D15" s="50"/>
      <c r="E15" s="50"/>
      <c r="F15" s="50" t="s">
        <v>3</v>
      </c>
      <c r="G15" s="50"/>
      <c r="H15" s="50"/>
      <c r="I15" s="50"/>
      <c r="J15" s="50"/>
      <c r="K15" s="80"/>
      <c r="L15" s="51">
        <f>SUM(C15:J15)</f>
        <v>0</v>
      </c>
      <c r="M15" s="10"/>
      <c r="N15" s="10"/>
      <c r="O15" s="10"/>
      <c r="P15" s="10"/>
      <c r="Q15" s="10"/>
      <c r="R15" s="11"/>
    </row>
    <row r="16" spans="1:18" x14ac:dyDescent="0.3">
      <c r="A16" s="110"/>
      <c r="B16" s="9" t="s">
        <v>27</v>
      </c>
      <c r="C16" s="67">
        <f>C14</f>
        <v>0</v>
      </c>
      <c r="D16" s="67">
        <f t="shared" ref="D16:J16" si="2">D14</f>
        <v>0</v>
      </c>
      <c r="E16" s="67">
        <f t="shared" si="2"/>
        <v>0</v>
      </c>
      <c r="F16" s="67" t="str">
        <f t="shared" si="2"/>
        <v xml:space="preserve"> </v>
      </c>
      <c r="G16" s="67">
        <f t="shared" si="2"/>
        <v>0</v>
      </c>
      <c r="H16" s="67">
        <f t="shared" si="2"/>
        <v>0</v>
      </c>
      <c r="I16" s="67">
        <f t="shared" si="2"/>
        <v>0</v>
      </c>
      <c r="J16" s="67">
        <f t="shared" si="2"/>
        <v>0</v>
      </c>
      <c r="K16" s="80"/>
      <c r="L16" s="10"/>
      <c r="M16" s="10"/>
      <c r="N16" s="10"/>
      <c r="O16" s="10"/>
      <c r="P16" s="10"/>
      <c r="Q16" s="10"/>
      <c r="R16" s="11"/>
    </row>
    <row r="17" spans="1:18" x14ac:dyDescent="0.3">
      <c r="A17" s="111"/>
      <c r="B17" s="12" t="s">
        <v>43</v>
      </c>
      <c r="C17" s="66">
        <f>C15</f>
        <v>0</v>
      </c>
      <c r="D17" s="66">
        <f t="shared" ref="D17:J17" si="3">D15</f>
        <v>0</v>
      </c>
      <c r="E17" s="66">
        <f t="shared" si="3"/>
        <v>0</v>
      </c>
      <c r="F17" s="66" t="str">
        <f t="shared" si="3"/>
        <v xml:space="preserve"> </v>
      </c>
      <c r="G17" s="66">
        <f t="shared" si="3"/>
        <v>0</v>
      </c>
      <c r="H17" s="66">
        <f t="shared" si="3"/>
        <v>0</v>
      </c>
      <c r="I17" s="66">
        <f t="shared" si="3"/>
        <v>0</v>
      </c>
      <c r="J17" s="66">
        <f t="shared" si="3"/>
        <v>0</v>
      </c>
      <c r="K17" s="80"/>
      <c r="L17" s="62">
        <f>SUM(C17:J17)</f>
        <v>0</v>
      </c>
      <c r="M17" s="41"/>
      <c r="N17" s="41"/>
      <c r="O17" s="40"/>
      <c r="P17" s="75"/>
      <c r="Q17" s="46">
        <f>IF(N17&lt;=-3,L17+(L17*(10*(N17))/100),L17+(L17*(10*(M17+N17))/100))</f>
        <v>0</v>
      </c>
      <c r="R17" s="46">
        <f>IF(OR(AND(P17&gt;0,O17="Y"),P17&gt;=2),0,IF(AND(P17=0,O17="N"),Q17,Q17*0.5))</f>
        <v>0</v>
      </c>
    </row>
    <row r="18" spans="1:18" x14ac:dyDescent="0.3">
      <c r="A18" s="68" t="s">
        <v>39</v>
      </c>
      <c r="B18" s="5" t="s">
        <v>26</v>
      </c>
      <c r="C18" s="83"/>
      <c r="D18" s="50"/>
      <c r="E18" s="50"/>
      <c r="F18" s="50" t="s">
        <v>3</v>
      </c>
      <c r="G18" s="50"/>
      <c r="H18" s="50"/>
      <c r="I18" s="50"/>
      <c r="J18" s="84"/>
      <c r="K18" s="80"/>
      <c r="L18" s="10"/>
      <c r="M18" s="10"/>
      <c r="N18" s="10"/>
      <c r="O18" s="10"/>
      <c r="P18" s="10"/>
      <c r="Q18" s="11"/>
      <c r="R18" s="11"/>
    </row>
    <row r="19" spans="1:18" x14ac:dyDescent="0.3">
      <c r="A19" s="109" t="s">
        <v>32</v>
      </c>
      <c r="B19" s="9" t="s">
        <v>42</v>
      </c>
      <c r="C19" s="50"/>
      <c r="D19" s="50"/>
      <c r="E19" s="50"/>
      <c r="F19" s="50" t="s">
        <v>3</v>
      </c>
      <c r="G19" s="50"/>
      <c r="H19" s="50"/>
      <c r="I19" s="50"/>
      <c r="J19" s="50" t="s">
        <v>3</v>
      </c>
      <c r="K19" s="80"/>
      <c r="L19" s="51">
        <f>SUM(C19:J19)</f>
        <v>0</v>
      </c>
      <c r="M19" s="10"/>
      <c r="N19" s="10"/>
      <c r="O19" s="10"/>
      <c r="P19" s="10"/>
      <c r="Q19" s="11"/>
      <c r="R19" s="11"/>
    </row>
    <row r="20" spans="1:18" x14ac:dyDescent="0.3">
      <c r="A20" s="110"/>
      <c r="B20" s="9" t="s">
        <v>27</v>
      </c>
      <c r="C20" s="67">
        <f>C18</f>
        <v>0</v>
      </c>
      <c r="D20" s="67">
        <f t="shared" ref="D20:J20" si="4">D18</f>
        <v>0</v>
      </c>
      <c r="E20" s="67">
        <f t="shared" si="4"/>
        <v>0</v>
      </c>
      <c r="F20" s="67" t="str">
        <f t="shared" si="4"/>
        <v xml:space="preserve"> </v>
      </c>
      <c r="G20" s="67">
        <f t="shared" si="4"/>
        <v>0</v>
      </c>
      <c r="H20" s="67">
        <f t="shared" si="4"/>
        <v>0</v>
      </c>
      <c r="I20" s="67">
        <f t="shared" si="4"/>
        <v>0</v>
      </c>
      <c r="J20" s="67">
        <f t="shared" si="4"/>
        <v>0</v>
      </c>
      <c r="K20" s="80"/>
      <c r="L20" s="10"/>
      <c r="M20" s="10"/>
      <c r="N20" s="10"/>
      <c r="O20" s="10"/>
      <c r="P20" s="10"/>
      <c r="Q20" s="11"/>
      <c r="R20" s="11"/>
    </row>
    <row r="21" spans="1:18" x14ac:dyDescent="0.3">
      <c r="A21" s="111"/>
      <c r="B21" s="12" t="s">
        <v>43</v>
      </c>
      <c r="C21" s="66">
        <f>C19</f>
        <v>0</v>
      </c>
      <c r="D21" s="66">
        <f t="shared" ref="D21:J21" si="5">D19</f>
        <v>0</v>
      </c>
      <c r="E21" s="66">
        <f t="shared" si="5"/>
        <v>0</v>
      </c>
      <c r="F21" s="66" t="str">
        <f t="shared" si="5"/>
        <v xml:space="preserve"> </v>
      </c>
      <c r="G21" s="66">
        <f t="shared" si="5"/>
        <v>0</v>
      </c>
      <c r="H21" s="66">
        <f t="shared" si="5"/>
        <v>0</v>
      </c>
      <c r="I21" s="66">
        <f t="shared" si="5"/>
        <v>0</v>
      </c>
      <c r="J21" s="66" t="str">
        <f t="shared" si="5"/>
        <v xml:space="preserve"> </v>
      </c>
      <c r="K21" s="80"/>
      <c r="L21" s="62">
        <f>SUM(C21:J21)</f>
        <v>0</v>
      </c>
      <c r="M21" s="41"/>
      <c r="N21" s="41"/>
      <c r="O21" s="40"/>
      <c r="P21" s="75"/>
      <c r="Q21" s="46">
        <f>IF(N21&lt;=-3,L21+(L21*(10*(N21))/100),L21+(L21*(10*(M21+N21))/100))</f>
        <v>0</v>
      </c>
      <c r="R21" s="46">
        <f>IF(OR(AND(P21&gt;0,O21="Y"),P21&gt;=2),0,IF(AND(P21=0,O21="N"),Q21,Q21*0.5))</f>
        <v>0</v>
      </c>
    </row>
    <row r="22" spans="1:18" x14ac:dyDescent="0.3">
      <c r="A22" s="68" t="s">
        <v>40</v>
      </c>
      <c r="B22" s="5" t="s">
        <v>26</v>
      </c>
      <c r="C22" s="50" t="s">
        <v>3</v>
      </c>
      <c r="D22" s="50" t="s">
        <v>3</v>
      </c>
      <c r="E22" s="50" t="s">
        <v>3</v>
      </c>
      <c r="F22" s="50" t="s">
        <v>3</v>
      </c>
      <c r="G22" s="50"/>
      <c r="H22" s="50"/>
      <c r="I22" s="50"/>
      <c r="J22" s="50" t="s">
        <v>3</v>
      </c>
      <c r="K22" s="80"/>
      <c r="L22" s="10"/>
      <c r="M22" s="10"/>
      <c r="N22" s="10"/>
      <c r="O22" s="10"/>
      <c r="P22" s="10"/>
      <c r="Q22" s="11"/>
      <c r="R22" s="11"/>
    </row>
    <row r="23" spans="1:18" x14ac:dyDescent="0.3">
      <c r="A23" s="109"/>
      <c r="B23" s="9" t="s">
        <v>42</v>
      </c>
      <c r="C23" s="50" t="s">
        <v>3</v>
      </c>
      <c r="D23" s="50" t="s">
        <v>3</v>
      </c>
      <c r="E23" s="50" t="s">
        <v>3</v>
      </c>
      <c r="F23" s="50" t="s">
        <v>3</v>
      </c>
      <c r="G23" s="50"/>
      <c r="H23" s="50"/>
      <c r="I23" s="50"/>
      <c r="J23" s="50" t="s">
        <v>3</v>
      </c>
      <c r="K23" s="80"/>
      <c r="L23" s="51">
        <f>SUM(C23:J23)</f>
        <v>0</v>
      </c>
      <c r="M23" s="10"/>
      <c r="N23" s="10"/>
      <c r="O23" s="10"/>
      <c r="P23" s="10"/>
      <c r="Q23" s="11"/>
      <c r="R23" s="11"/>
    </row>
    <row r="24" spans="1:18" x14ac:dyDescent="0.3">
      <c r="A24" s="110"/>
      <c r="B24" s="9" t="s">
        <v>27</v>
      </c>
      <c r="C24" s="67" t="str">
        <f>C22</f>
        <v xml:space="preserve"> </v>
      </c>
      <c r="D24" s="67" t="str">
        <f t="shared" ref="D24:J24" si="6">D22</f>
        <v xml:space="preserve"> </v>
      </c>
      <c r="E24" s="67" t="str">
        <f t="shared" si="6"/>
        <v xml:space="preserve"> </v>
      </c>
      <c r="F24" s="67" t="str">
        <f t="shared" si="6"/>
        <v xml:space="preserve"> 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 t="str">
        <f t="shared" si="6"/>
        <v xml:space="preserve"> </v>
      </c>
      <c r="K24" s="80"/>
      <c r="L24" s="10" t="s">
        <v>3</v>
      </c>
      <c r="M24" s="10"/>
      <c r="N24" s="10"/>
      <c r="O24" s="10"/>
      <c r="P24" s="10"/>
      <c r="Q24" s="11"/>
      <c r="R24" s="11"/>
    </row>
    <row r="25" spans="1:18" x14ac:dyDescent="0.3">
      <c r="A25" s="111"/>
      <c r="B25" s="12" t="s">
        <v>43</v>
      </c>
      <c r="C25" s="66" t="str">
        <f>C23</f>
        <v xml:space="preserve"> </v>
      </c>
      <c r="D25" s="66" t="str">
        <f t="shared" ref="D25:J25" si="7">D23</f>
        <v xml:space="preserve"> </v>
      </c>
      <c r="E25" s="66" t="str">
        <f t="shared" si="7"/>
        <v xml:space="preserve"> </v>
      </c>
      <c r="F25" s="66" t="str">
        <f t="shared" si="7"/>
        <v xml:space="preserve"> </v>
      </c>
      <c r="G25" s="66">
        <f t="shared" si="7"/>
        <v>0</v>
      </c>
      <c r="H25" s="66">
        <f t="shared" si="7"/>
        <v>0</v>
      </c>
      <c r="I25" s="66">
        <f t="shared" si="7"/>
        <v>0</v>
      </c>
      <c r="J25" s="66" t="str">
        <f t="shared" si="7"/>
        <v xml:space="preserve"> </v>
      </c>
      <c r="K25" s="80"/>
      <c r="L25" s="62">
        <f>SUM(C25:J25)</f>
        <v>0</v>
      </c>
      <c r="M25" s="41"/>
      <c r="N25" s="41"/>
      <c r="O25" s="40"/>
      <c r="P25" s="75"/>
      <c r="Q25" s="46">
        <f>IF(N25&lt;=-3,L25+(L25*(10*(N25))/100),L25+(L25*(10*(M25+N25))/100))</f>
        <v>0</v>
      </c>
      <c r="R25" s="46">
        <f>IF(OR(AND(P25&gt;0,O25="Y"),P25&gt;=2),0,IF(AND(P25=0,O25="N"),Q25,Q25*0.5))</f>
        <v>0</v>
      </c>
    </row>
    <row r="26" spans="1:18" x14ac:dyDescent="0.3">
      <c r="A26" s="68" t="s">
        <v>41</v>
      </c>
      <c r="B26" s="5" t="s">
        <v>26</v>
      </c>
      <c r="C26" s="50" t="s">
        <v>3</v>
      </c>
      <c r="D26" s="50" t="s">
        <v>3</v>
      </c>
      <c r="E26" s="50" t="s">
        <v>3</v>
      </c>
      <c r="F26" s="50" t="s">
        <v>3</v>
      </c>
      <c r="G26" s="50"/>
      <c r="H26" s="50"/>
      <c r="I26" s="50"/>
      <c r="J26" s="50" t="s">
        <v>3</v>
      </c>
      <c r="K26" s="80"/>
      <c r="L26" s="10"/>
      <c r="M26" s="10"/>
      <c r="N26" s="10"/>
      <c r="O26" s="10"/>
      <c r="P26" s="10"/>
      <c r="Q26" s="11"/>
      <c r="R26" s="11"/>
    </row>
    <row r="27" spans="1:18" x14ac:dyDescent="0.3">
      <c r="A27" s="109"/>
      <c r="B27" s="9" t="s">
        <v>42</v>
      </c>
      <c r="C27" s="50" t="s">
        <v>3</v>
      </c>
      <c r="D27" s="50" t="s">
        <v>3</v>
      </c>
      <c r="E27" s="50" t="s">
        <v>3</v>
      </c>
      <c r="F27" s="50" t="s">
        <v>3</v>
      </c>
      <c r="G27" s="50"/>
      <c r="H27" s="50"/>
      <c r="I27" s="50"/>
      <c r="J27" s="50" t="s">
        <v>3</v>
      </c>
      <c r="K27" s="80"/>
      <c r="L27" s="51">
        <f>SUM(C27:J27)</f>
        <v>0</v>
      </c>
      <c r="M27" s="10"/>
      <c r="N27" s="10"/>
      <c r="O27" s="10"/>
      <c r="P27" s="10"/>
      <c r="Q27" s="11"/>
      <c r="R27" s="11"/>
    </row>
    <row r="28" spans="1:18" x14ac:dyDescent="0.3">
      <c r="A28" s="110"/>
      <c r="B28" s="9" t="s">
        <v>27</v>
      </c>
      <c r="C28" s="67" t="str">
        <f>C26</f>
        <v xml:space="preserve"> </v>
      </c>
      <c r="D28" s="67" t="str">
        <f t="shared" ref="D28:J28" si="8">D26</f>
        <v xml:space="preserve"> </v>
      </c>
      <c r="E28" s="67" t="str">
        <f t="shared" si="8"/>
        <v xml:space="preserve"> </v>
      </c>
      <c r="F28" s="67" t="str">
        <f t="shared" si="8"/>
        <v xml:space="preserve"> </v>
      </c>
      <c r="G28" s="67">
        <f>G26</f>
        <v>0</v>
      </c>
      <c r="H28" s="67">
        <f t="shared" si="8"/>
        <v>0</v>
      </c>
      <c r="I28" s="67">
        <f t="shared" si="8"/>
        <v>0</v>
      </c>
      <c r="J28" s="67" t="str">
        <f t="shared" si="8"/>
        <v xml:space="preserve"> </v>
      </c>
      <c r="K28" s="80"/>
      <c r="L28" s="10"/>
      <c r="M28" s="10"/>
      <c r="N28" s="10"/>
      <c r="O28" s="10"/>
      <c r="P28" s="10"/>
      <c r="Q28" s="11"/>
      <c r="R28" s="11"/>
    </row>
    <row r="29" spans="1:18" x14ac:dyDescent="0.3">
      <c r="A29" s="111"/>
      <c r="B29" s="12" t="s">
        <v>43</v>
      </c>
      <c r="C29" s="66" t="str">
        <f>C27</f>
        <v xml:space="preserve"> </v>
      </c>
      <c r="D29" s="66" t="str">
        <f t="shared" ref="D29:J29" si="9">D27</f>
        <v xml:space="preserve"> </v>
      </c>
      <c r="E29" s="66" t="str">
        <f t="shared" si="9"/>
        <v xml:space="preserve"> </v>
      </c>
      <c r="F29" s="66" t="str">
        <f t="shared" si="9"/>
        <v xml:space="preserve"> </v>
      </c>
      <c r="G29" s="66">
        <f t="shared" si="9"/>
        <v>0</v>
      </c>
      <c r="H29" s="66">
        <f t="shared" si="9"/>
        <v>0</v>
      </c>
      <c r="I29" s="66">
        <f t="shared" si="9"/>
        <v>0</v>
      </c>
      <c r="J29" s="66" t="str">
        <f t="shared" si="9"/>
        <v xml:space="preserve"> </v>
      </c>
      <c r="K29" s="81"/>
      <c r="L29" s="62">
        <f>SUM(C29:J29)</f>
        <v>0</v>
      </c>
      <c r="M29" s="41"/>
      <c r="N29" s="41"/>
      <c r="O29" s="40"/>
      <c r="P29" s="75"/>
      <c r="Q29" s="46">
        <f>IF(N29&lt;=-3,L29+(L29*(10*(N29))/100),L29+(L29*(10*(M29+N29))/100))</f>
        <v>0</v>
      </c>
      <c r="R29" s="46">
        <f>IF(OR(AND(P29&gt;0,O29="Y"),P29&gt;=2),0,IF(AND(P29=0,O29="N"),Q29,Q29*0.5))</f>
        <v>0</v>
      </c>
    </row>
    <row r="30" spans="1:18" ht="16.2" thickBo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78"/>
      <c r="L30" s="3"/>
      <c r="M30" s="3"/>
      <c r="N30" s="3"/>
      <c r="O30" s="3"/>
      <c r="P30" s="3"/>
      <c r="Q30" s="3"/>
    </row>
    <row r="31" spans="1:18" s="14" customFormat="1" ht="22.2" thickTop="1" thickBot="1" x14ac:dyDescent="0.35">
      <c r="A31" s="100" t="s">
        <v>3</v>
      </c>
      <c r="B31" s="101"/>
      <c r="C31" s="13"/>
      <c r="D31" s="13"/>
      <c r="E31" s="13"/>
      <c r="F31" s="13"/>
      <c r="G31" s="13"/>
      <c r="H31" s="13"/>
      <c r="I31" s="13"/>
      <c r="J31" s="13"/>
      <c r="K31" s="77"/>
      <c r="L31" s="13"/>
      <c r="M31" s="13"/>
      <c r="N31" s="69"/>
      <c r="O31" s="72" t="s">
        <v>16</v>
      </c>
      <c r="P31" s="71"/>
      <c r="R31" s="30">
        <f>AVERAGE(R13:R29)</f>
        <v>0</v>
      </c>
    </row>
    <row r="32" spans="1:18" ht="16.2" thickTop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8" s="15" customFormat="1" ht="62.4" x14ac:dyDescent="0.3">
      <c r="A33" s="28" t="s">
        <v>12</v>
      </c>
      <c r="B33" s="25"/>
      <c r="C33" s="25" t="s">
        <v>70</v>
      </c>
      <c r="D33" s="94" t="s">
        <v>71</v>
      </c>
      <c r="E33" s="94"/>
      <c r="F33" s="94" t="s">
        <v>71</v>
      </c>
      <c r="G33" s="94"/>
      <c r="H33" s="104" t="s">
        <v>71</v>
      </c>
      <c r="I33" s="105"/>
      <c r="J33" s="25" t="s">
        <v>72</v>
      </c>
      <c r="K33" s="25" t="s">
        <v>51</v>
      </c>
      <c r="L33" s="25" t="s">
        <v>24</v>
      </c>
      <c r="M33" s="25" t="s">
        <v>25</v>
      </c>
      <c r="N33" s="25" t="s">
        <v>19</v>
      </c>
      <c r="O33" s="25" t="s">
        <v>55</v>
      </c>
      <c r="P33" s="25" t="s">
        <v>20</v>
      </c>
      <c r="Q33" s="25" t="s">
        <v>44</v>
      </c>
      <c r="R33" s="25" t="s">
        <v>11</v>
      </c>
    </row>
    <row r="34" spans="1:18" ht="60" customHeight="1" x14ac:dyDescent="0.3">
      <c r="A34" s="6" t="s">
        <v>48</v>
      </c>
      <c r="B34" s="5" t="s">
        <v>26</v>
      </c>
      <c r="C34" s="49"/>
      <c r="D34" s="95"/>
      <c r="E34" s="95"/>
      <c r="F34" s="95"/>
      <c r="G34" s="95"/>
      <c r="H34" s="97"/>
      <c r="I34" s="99"/>
      <c r="J34" s="49"/>
      <c r="K34" s="7"/>
      <c r="L34" s="7"/>
      <c r="M34" s="7"/>
      <c r="N34" s="7"/>
      <c r="O34" s="7"/>
      <c r="P34" s="8"/>
      <c r="Q34" s="8"/>
      <c r="R34" s="8"/>
    </row>
    <row r="35" spans="1:18" s="37" customFormat="1" x14ac:dyDescent="0.3">
      <c r="A35" s="109"/>
      <c r="B35" s="9" t="s">
        <v>42</v>
      </c>
      <c r="C35" s="50"/>
      <c r="D35" s="97"/>
      <c r="E35" s="98"/>
      <c r="F35" s="98"/>
      <c r="G35" s="98"/>
      <c r="H35" s="98"/>
      <c r="I35" s="99"/>
      <c r="J35" s="50"/>
      <c r="K35" s="73">
        <f>SUM(C35:J35)</f>
        <v>0</v>
      </c>
      <c r="L35" s="10"/>
      <c r="M35" s="10"/>
      <c r="N35" s="10"/>
      <c r="O35" s="10"/>
      <c r="P35" s="11"/>
      <c r="Q35" s="11"/>
      <c r="R35" s="11"/>
    </row>
    <row r="36" spans="1:18" s="37" customFormat="1" ht="60" customHeight="1" x14ac:dyDescent="0.3">
      <c r="A36" s="110"/>
      <c r="B36" s="9" t="s">
        <v>27</v>
      </c>
      <c r="C36" s="67">
        <f>C34</f>
        <v>0</v>
      </c>
      <c r="D36" s="96">
        <f>D34</f>
        <v>0</v>
      </c>
      <c r="E36" s="96"/>
      <c r="F36" s="96">
        <f>F34</f>
        <v>0</v>
      </c>
      <c r="G36" s="96"/>
      <c r="H36" s="96">
        <f>H34</f>
        <v>0</v>
      </c>
      <c r="I36" s="96"/>
      <c r="J36" s="67">
        <f>J34</f>
        <v>0</v>
      </c>
      <c r="K36" s="10"/>
      <c r="L36" s="10"/>
      <c r="M36" s="10"/>
      <c r="N36" s="10"/>
      <c r="O36" s="10"/>
      <c r="P36" s="11"/>
      <c r="Q36" s="11"/>
      <c r="R36" s="11"/>
    </row>
    <row r="37" spans="1:18" s="37" customFormat="1" x14ac:dyDescent="0.3">
      <c r="A37" s="111"/>
      <c r="B37" s="12" t="s">
        <v>43</v>
      </c>
      <c r="C37" s="66">
        <f>C35</f>
        <v>0</v>
      </c>
      <c r="D37" s="86">
        <f>D35</f>
        <v>0</v>
      </c>
      <c r="E37" s="87"/>
      <c r="F37" s="87"/>
      <c r="G37" s="87"/>
      <c r="H37" s="87"/>
      <c r="I37" s="88"/>
      <c r="J37" s="66">
        <f>J35</f>
        <v>0</v>
      </c>
      <c r="K37" s="62">
        <f>SUM(C37:J37)</f>
        <v>0</v>
      </c>
      <c r="L37" s="39"/>
      <c r="M37" s="39"/>
      <c r="N37" s="40"/>
      <c r="O37" s="75"/>
      <c r="P37" s="40"/>
      <c r="Q37" s="46">
        <f>IF(M37&lt;=-3,K37+K37*((M37*10)/100),K37+K37*((L37+M37)*10)/100)</f>
        <v>0</v>
      </c>
      <c r="R37" s="47">
        <f>IF(O37&gt;=2,0,IF(AND(N37="Y",O37=1,P37="Y"),(Q37-2)*50/100,IF(AND(N37="Y",O37=1,P37="N"),(Q37-1)*50/100,IF(AND(N37="N",O37=1,P37="Y"),(Q37-1)*50/100,IF(AND(N37="Y",O37=0,P37="N"),Q37-1,IF(AND(N37="N",O37=1,P37="N"),Q37*50/100,IF(AND(N37="N",O37=0,P37="Y"),Q37-1,IF(AND(N37="Y",O37=0,P37="Y"),Q37-2,Q37))))))))</f>
        <v>0</v>
      </c>
    </row>
    <row r="38" spans="1:18" ht="60" customHeight="1" x14ac:dyDescent="0.3">
      <c r="A38" s="6" t="s">
        <v>48</v>
      </c>
      <c r="B38" s="5" t="s">
        <v>26</v>
      </c>
      <c r="C38" s="48" t="s">
        <v>3</v>
      </c>
      <c r="D38" s="95" t="s">
        <v>3</v>
      </c>
      <c r="E38" s="95"/>
      <c r="F38" s="95" t="s">
        <v>3</v>
      </c>
      <c r="G38" s="95"/>
      <c r="H38" s="95" t="s">
        <v>3</v>
      </c>
      <c r="I38" s="95"/>
      <c r="J38" s="48"/>
      <c r="K38" s="7"/>
      <c r="L38" s="7"/>
      <c r="M38" s="7"/>
      <c r="N38" s="7"/>
      <c r="O38" s="7"/>
      <c r="P38" s="8"/>
      <c r="Q38" s="8"/>
      <c r="R38" s="8"/>
    </row>
    <row r="39" spans="1:18" s="37" customFormat="1" x14ac:dyDescent="0.3">
      <c r="A39" s="109"/>
      <c r="B39" s="9" t="s">
        <v>42</v>
      </c>
      <c r="C39" s="50"/>
      <c r="D39" s="97"/>
      <c r="E39" s="98"/>
      <c r="F39" s="98"/>
      <c r="G39" s="98"/>
      <c r="H39" s="98"/>
      <c r="I39" s="99"/>
      <c r="J39" s="50"/>
      <c r="K39" s="73">
        <f>SUM(C39:J39)</f>
        <v>0</v>
      </c>
      <c r="L39" s="10"/>
      <c r="M39" s="10"/>
      <c r="N39" s="10"/>
      <c r="O39" s="10"/>
      <c r="P39" s="11"/>
      <c r="Q39" s="11"/>
      <c r="R39" s="11"/>
    </row>
    <row r="40" spans="1:18" s="37" customFormat="1" ht="60" customHeight="1" x14ac:dyDescent="0.3">
      <c r="A40" s="110"/>
      <c r="B40" s="9" t="s">
        <v>27</v>
      </c>
      <c r="C40" s="45" t="str">
        <f>C38</f>
        <v xml:space="preserve"> </v>
      </c>
      <c r="D40" s="96" t="str">
        <f>D38</f>
        <v xml:space="preserve"> </v>
      </c>
      <c r="E40" s="96"/>
      <c r="F40" s="106" t="str">
        <f>F38</f>
        <v xml:space="preserve"> </v>
      </c>
      <c r="G40" s="106"/>
      <c r="H40" s="106" t="str">
        <f>H38</f>
        <v xml:space="preserve"> </v>
      </c>
      <c r="I40" s="106"/>
      <c r="J40" s="45">
        <f>J38</f>
        <v>0</v>
      </c>
      <c r="K40" s="10"/>
      <c r="L40" s="10"/>
      <c r="M40" s="10"/>
      <c r="N40" s="10"/>
      <c r="O40" s="10"/>
      <c r="P40" s="11"/>
      <c r="Q40" s="11"/>
      <c r="R40" s="11"/>
    </row>
    <row r="41" spans="1:18" s="37" customFormat="1" x14ac:dyDescent="0.3">
      <c r="A41" s="111"/>
      <c r="B41" s="12" t="s">
        <v>43</v>
      </c>
      <c r="C41" s="44">
        <f>C39</f>
        <v>0</v>
      </c>
      <c r="D41" s="86">
        <f>D39</f>
        <v>0</v>
      </c>
      <c r="E41" s="87"/>
      <c r="F41" s="87"/>
      <c r="G41" s="87"/>
      <c r="H41" s="87"/>
      <c r="I41" s="88"/>
      <c r="J41" s="44">
        <f>J39</f>
        <v>0</v>
      </c>
      <c r="K41" s="62">
        <f>SUM(C41:J41)</f>
        <v>0</v>
      </c>
      <c r="L41" s="39"/>
      <c r="M41" s="39"/>
      <c r="N41" s="40"/>
      <c r="O41" s="75"/>
      <c r="P41" s="40"/>
      <c r="Q41" s="46">
        <f>IF(M41&lt;=-3,K41+K41*((M41*10)/100),K41+K41*((L41+M41)*10)/100)</f>
        <v>0</v>
      </c>
      <c r="R41" s="47">
        <f>IF(O41&gt;=2,0,IF(AND(N41="Y",O41=1,P41="Y"),(Q41-2)*50/100,IF(AND(N41="Y",O41=1,P41="N"),(Q41-1)*50/100,IF(AND(N41="N",O41=1,P41="Y"),(Q41-1)*50/100,IF(AND(N41="Y",O41=0,P41="N"),Q41-1,IF(AND(N41="N",O41=1,P41="N"),Q41*50/100,IF(AND(N41="N",O41=0,P41="Y"),Q41-1,IF(AND(N41="Y",O41=0,P41="Y"),Q41-2,Q41))))))))</f>
        <v>0</v>
      </c>
    </row>
    <row r="42" spans="1:18" ht="16.2" thickBo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</row>
    <row r="43" spans="1:18" s="14" customFormat="1" ht="22.2" thickTop="1" thickBot="1" x14ac:dyDescent="0.35">
      <c r="A43" s="100"/>
      <c r="B43" s="101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69"/>
      <c r="N43" s="76"/>
      <c r="O43" s="72" t="s">
        <v>17</v>
      </c>
      <c r="P43" s="71"/>
      <c r="R43" s="29">
        <f>AVERAGE(R37,R41)</f>
        <v>0</v>
      </c>
    </row>
    <row r="44" spans="1:18" ht="16.8" thickTop="1" thickBo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R44" s="3"/>
    </row>
    <row r="45" spans="1:18" s="16" customFormat="1" ht="25.8" thickTop="1" thickBot="1" x14ac:dyDescent="0.35">
      <c r="A45" s="100"/>
      <c r="B45" s="101"/>
      <c r="C45" s="13"/>
      <c r="D45" s="13"/>
      <c r="E45" s="13"/>
      <c r="F45" s="13"/>
      <c r="G45" s="13"/>
      <c r="H45" s="13"/>
      <c r="I45" s="13"/>
      <c r="J45" s="13"/>
      <c r="K45" s="13"/>
      <c r="L45" s="69"/>
      <c r="M45" s="76"/>
      <c r="N45" s="76"/>
      <c r="O45" s="70" t="s">
        <v>10</v>
      </c>
      <c r="P45" s="21"/>
      <c r="R45" s="36">
        <f>AVERAGE(R31,R43)</f>
        <v>0</v>
      </c>
    </row>
    <row r="46" spans="1:18" ht="16.2" thickTop="1" x14ac:dyDescent="0.3"/>
    <row r="47" spans="1:18" s="20" customFormat="1" ht="25.8" x14ac:dyDescent="0.3">
      <c r="A47" s="22" t="s">
        <v>4</v>
      </c>
    </row>
    <row r="48" spans="1:18" ht="20.399999999999999" x14ac:dyDescent="0.3">
      <c r="A48" s="17"/>
    </row>
    <row r="49" spans="1:17" s="15" customFormat="1" ht="30" customHeight="1" x14ac:dyDescent="0.3">
      <c r="A49" s="102" t="s">
        <v>15</v>
      </c>
      <c r="B49" s="103"/>
      <c r="C49" s="25" t="s">
        <v>2</v>
      </c>
    </row>
    <row r="50" spans="1:17" x14ac:dyDescent="0.3">
      <c r="A50" s="107" t="s">
        <v>5</v>
      </c>
      <c r="B50" s="108"/>
      <c r="C50" s="42"/>
      <c r="D50" s="38"/>
    </row>
    <row r="51" spans="1:17" x14ac:dyDescent="0.3">
      <c r="A51" s="107" t="s">
        <v>6</v>
      </c>
      <c r="B51" s="108"/>
      <c r="C51" s="42"/>
      <c r="D51" s="38"/>
    </row>
    <row r="52" spans="1:17" x14ac:dyDescent="0.3">
      <c r="A52" s="107" t="s">
        <v>7</v>
      </c>
      <c r="B52" s="108"/>
      <c r="C52" s="42"/>
      <c r="D52" s="38"/>
    </row>
    <row r="53" spans="1:17" x14ac:dyDescent="0.3">
      <c r="A53" s="107" t="s">
        <v>8</v>
      </c>
      <c r="B53" s="108"/>
      <c r="C53" s="42"/>
      <c r="D53" s="38"/>
    </row>
    <row r="54" spans="1:17" x14ac:dyDescent="0.3">
      <c r="A54" s="107" t="s">
        <v>9</v>
      </c>
      <c r="B54" s="108"/>
      <c r="C54" s="42"/>
      <c r="D54" s="38"/>
    </row>
    <row r="55" spans="1:17" x14ac:dyDescent="0.3">
      <c r="A55" s="18"/>
      <c r="B55" s="19"/>
      <c r="C55" s="18"/>
    </row>
    <row r="56" spans="1:17" x14ac:dyDescent="0.3">
      <c r="A56" s="107" t="s">
        <v>50</v>
      </c>
      <c r="B56" s="108"/>
      <c r="C56" s="43"/>
      <c r="D56" s="4" t="s">
        <v>56</v>
      </c>
    </row>
    <row r="57" spans="1:17" x14ac:dyDescent="0.3">
      <c r="A57" s="107" t="s">
        <v>52</v>
      </c>
      <c r="B57" s="108"/>
      <c r="C57" s="74"/>
      <c r="D57" s="38" t="s">
        <v>53</v>
      </c>
    </row>
    <row r="58" spans="1:17" s="38" customFormat="1" ht="16.2" thickBot="1" x14ac:dyDescent="0.35"/>
    <row r="59" spans="1:17" s="14" customFormat="1" ht="25.8" thickTop="1" thickBo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69"/>
      <c r="N59" s="23" t="s">
        <v>14</v>
      </c>
      <c r="O59" s="21"/>
      <c r="Q59" s="29" t="e">
        <f>AVERAGE(C50:C54)-(C56*0.2)-(C57*2)</f>
        <v>#DIV/0!</v>
      </c>
    </row>
    <row r="60" spans="1:17" ht="16.8" thickTop="1" thickBot="1" x14ac:dyDescent="0.35"/>
    <row r="61" spans="1:17" s="20" customFormat="1" ht="31.2" thickTop="1" thickBo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69"/>
      <c r="N61" s="31" t="s">
        <v>13</v>
      </c>
      <c r="O61" s="24"/>
      <c r="Q61" s="32" t="e">
        <f>SUM(R45+Q59)</f>
        <v>#DIV/0!</v>
      </c>
    </row>
    <row r="62" spans="1:17" ht="16.2" thickTop="1" x14ac:dyDescent="0.3"/>
    <row r="63" spans="1:17" ht="21" x14ac:dyDescent="0.3">
      <c r="A63" s="82" t="s">
        <v>68</v>
      </c>
    </row>
    <row r="64" spans="1:17" ht="21" x14ac:dyDescent="0.3">
      <c r="A64" s="82" t="s">
        <v>69</v>
      </c>
    </row>
  </sheetData>
  <mergeCells count="39">
    <mergeCell ref="A57:B57"/>
    <mergeCell ref="A35:A37"/>
    <mergeCell ref="A39:A41"/>
    <mergeCell ref="A11:A13"/>
    <mergeCell ref="A15:A17"/>
    <mergeCell ref="A19:A21"/>
    <mergeCell ref="A23:A25"/>
    <mergeCell ref="A27:A29"/>
    <mergeCell ref="A56:B56"/>
    <mergeCell ref="A54:B54"/>
    <mergeCell ref="A50:B50"/>
    <mergeCell ref="A51:B51"/>
    <mergeCell ref="A52:B52"/>
    <mergeCell ref="A53:B53"/>
    <mergeCell ref="A31:B31"/>
    <mergeCell ref="A43:B43"/>
    <mergeCell ref="A45:B45"/>
    <mergeCell ref="A49:B49"/>
    <mergeCell ref="D41:I41"/>
    <mergeCell ref="H33:I33"/>
    <mergeCell ref="H34:I34"/>
    <mergeCell ref="H36:I36"/>
    <mergeCell ref="H38:I38"/>
    <mergeCell ref="H40:I40"/>
    <mergeCell ref="F38:G38"/>
    <mergeCell ref="F40:G40"/>
    <mergeCell ref="D38:E38"/>
    <mergeCell ref="D40:E40"/>
    <mergeCell ref="D39:I39"/>
    <mergeCell ref="F33:G33"/>
    <mergeCell ref="F34:G34"/>
    <mergeCell ref="F36:G36"/>
    <mergeCell ref="D37:I37"/>
    <mergeCell ref="B3:D3"/>
    <mergeCell ref="A7:B7"/>
    <mergeCell ref="D33:E33"/>
    <mergeCell ref="D34:E34"/>
    <mergeCell ref="D36:E36"/>
    <mergeCell ref="D35:I35"/>
  </mergeCells>
  <phoneticPr fontId="1" type="noConversion"/>
  <hyperlinks>
    <hyperlink ref="E3" r:id="rId1" display="https://www.youtube.com/watch?v=1shSfCW-8kY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35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12D30EB-8F9F-4895-B710-82E08ECB4842}">
          <x14:formula1>
            <xm:f>Values!$B$2:$B$3</xm:f>
          </x14:formula1>
          <xm:sqref>O17 O21 O25 O29 P37 O13 N37 N41 P41</xm:sqref>
        </x14:dataValidation>
        <x14:dataValidation type="list" allowBlank="1" showInputMessage="1" showErrorMessage="1" xr:uid="{4771AFD6-A4B2-460D-AD8C-667D16DAE5FA}">
          <x14:formula1>
            <xm:f>Values!$C$2:$C$6</xm:f>
          </x14:formula1>
          <xm:sqref>A15:A17 A19:A21 A23:A25 A27:A29 A10:A13</xm:sqref>
        </x14:dataValidation>
        <x14:dataValidation type="list" allowBlank="1" showInputMessage="1" showErrorMessage="1" xr:uid="{9844E6CA-D382-4228-90AB-38ED247DF929}">
          <x14:formula1>
            <xm:f>Values!$D$2:$D$3</xm:f>
          </x14:formula1>
          <xm:sqref>A35:A37 A39:A41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5B75-2401-4EC6-A3D8-584E77FF2ABB}">
  <dimension ref="B1:D6"/>
  <sheetViews>
    <sheetView workbookViewId="0">
      <selection activeCell="D4" sqref="D4"/>
    </sheetView>
  </sheetViews>
  <sheetFormatPr defaultRowHeight="15.6" x14ac:dyDescent="0.3"/>
  <cols>
    <col min="3" max="3" width="31.59765625" bestFit="1" customWidth="1"/>
  </cols>
  <sheetData>
    <row r="1" spans="2:4" x14ac:dyDescent="0.3">
      <c r="B1" t="s">
        <v>21</v>
      </c>
      <c r="C1" t="s">
        <v>31</v>
      </c>
      <c r="D1" t="s">
        <v>45</v>
      </c>
    </row>
    <row r="2" spans="2:4" x14ac:dyDescent="0.3">
      <c r="B2" t="s">
        <v>22</v>
      </c>
      <c r="C2" s="38" t="s">
        <v>32</v>
      </c>
      <c r="D2" t="s">
        <v>46</v>
      </c>
    </row>
    <row r="3" spans="2:4" x14ac:dyDescent="0.3">
      <c r="B3" t="s">
        <v>23</v>
      </c>
      <c r="C3" s="38" t="s">
        <v>33</v>
      </c>
      <c r="D3" t="s">
        <v>47</v>
      </c>
    </row>
    <row r="4" spans="2:4" x14ac:dyDescent="0.3">
      <c r="C4" s="38" t="s">
        <v>34</v>
      </c>
    </row>
    <row r="5" spans="2:4" x14ac:dyDescent="0.3">
      <c r="C5" s="38" t="s">
        <v>35</v>
      </c>
    </row>
    <row r="6" spans="2:4" x14ac:dyDescent="0.3">
      <c r="C6" s="38" t="s">
        <v>36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Fiche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2021-07-11T17:12:53Z</dcterms:created>
  <dcterms:modified xsi:type="dcterms:W3CDTF">2022-02-10T08:08:29Z</dcterms:modified>
</cp:coreProperties>
</file>